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440" windowHeight="11040"/>
  </bookViews>
  <sheets>
    <sheet name="Hardware" sheetId="1" r:id="rId1"/>
    <sheet name="Software" sheetId="2" r:id="rId2"/>
  </sheets>
  <calcPr calcId="125725"/>
</workbook>
</file>

<file path=xl/calcChain.xml><?xml version="1.0" encoding="utf-8"?>
<calcChain xmlns="http://schemas.openxmlformats.org/spreadsheetml/2006/main">
  <c r="K17" i="1"/>
  <c r="J17"/>
  <c r="I17"/>
  <c r="H17"/>
  <c r="F17"/>
  <c r="G17" s="1"/>
  <c r="G3"/>
  <c r="G5"/>
  <c r="G6"/>
  <c r="G7"/>
  <c r="G8"/>
  <c r="G9"/>
  <c r="I4"/>
  <c r="I5"/>
  <c r="I6"/>
  <c r="I7"/>
  <c r="I8"/>
  <c r="I9"/>
  <c r="K9" s="1"/>
  <c r="F2"/>
  <c r="K4"/>
  <c r="N4" s="1"/>
  <c r="K5"/>
  <c r="K6"/>
  <c r="K7"/>
  <c r="K8"/>
  <c r="N8" s="1"/>
  <c r="I3"/>
  <c r="K3" s="1"/>
  <c r="N3" s="1"/>
  <c r="G2"/>
  <c r="I2"/>
  <c r="K2" s="1"/>
  <c r="N9" l="1"/>
  <c r="N2"/>
  <c r="N7"/>
  <c r="N5"/>
  <c r="N6"/>
</calcChain>
</file>

<file path=xl/comments1.xml><?xml version="1.0" encoding="utf-8"?>
<comments xmlns="http://schemas.openxmlformats.org/spreadsheetml/2006/main">
  <authors>
    <author>CG</author>
  </authors>
  <commentList>
    <comment ref="H14" authorId="0">
      <text>
        <r>
          <rPr>
            <b/>
            <sz val="9"/>
            <color indexed="81"/>
            <rFont val="Tahoma"/>
            <charset val="1"/>
          </rPr>
          <t>CG:</t>
        </r>
        <r>
          <rPr>
            <sz val="9"/>
            <color indexed="81"/>
            <rFont val="Tahoma"/>
            <charset val="1"/>
          </rPr>
          <t xml:space="preserve">
different in street prices (&gt;0 = more expensive in EU)</t>
        </r>
      </text>
    </comment>
    <comment ref="H15" authorId="0">
      <text>
        <r>
          <rPr>
            <b/>
            <sz val="9"/>
            <color indexed="81"/>
            <rFont val="Tahoma"/>
            <charset val="1"/>
          </rPr>
          <t>CG:</t>
        </r>
        <r>
          <rPr>
            <sz val="9"/>
            <color indexed="81"/>
            <rFont val="Tahoma"/>
            <charset val="1"/>
          </rPr>
          <t xml:space="preserve">
Sales Tax</t>
        </r>
      </text>
    </comment>
    <comment ref="H16" authorId="0">
      <text>
        <r>
          <rPr>
            <b/>
            <sz val="9"/>
            <color indexed="81"/>
            <rFont val="Tahoma"/>
            <charset val="1"/>
          </rPr>
          <t>CG:</t>
        </r>
        <r>
          <rPr>
            <sz val="9"/>
            <color indexed="81"/>
            <rFont val="Tahoma"/>
            <charset val="1"/>
          </rPr>
          <t xml:space="preserve">
Retail incl. 19% VAT</t>
        </r>
      </text>
    </comment>
  </commentList>
</comments>
</file>

<file path=xl/sharedStrings.xml><?xml version="1.0" encoding="utf-8"?>
<sst xmlns="http://schemas.openxmlformats.org/spreadsheetml/2006/main" count="100" uniqueCount="90">
  <si>
    <t>IEX-8</t>
  </si>
  <si>
    <t>Model</t>
  </si>
  <si>
    <t>Description</t>
  </si>
  <si>
    <t>Function/Benefit</t>
  </si>
  <si>
    <t>R+D</t>
  </si>
  <si>
    <t>Tooling</t>
  </si>
  <si>
    <t>Other Cost</t>
  </si>
  <si>
    <t>TTL cost</t>
  </si>
  <si>
    <t>TGT MAP</t>
  </si>
  <si>
    <t>TGT P/U</t>
  </si>
  <si>
    <t>TGT mfg</t>
  </si>
  <si>
    <t>TGT GM</t>
  </si>
  <si>
    <t>units 12m</t>
  </si>
  <si>
    <t>Input Expander with 16 mic/line inputs full remote control, internal psu, POE switch</t>
  </si>
  <si>
    <t>16ch network analogue output box</t>
  </si>
  <si>
    <t>MIDI-E</t>
  </si>
  <si>
    <t>Midi expander to get Midi data on the network</t>
  </si>
  <si>
    <t>allows remote control of individual functions and parameters in myMix units through the network by using readily available 3rd party MIDI devices</t>
  </si>
  <si>
    <t>Play Along</t>
  </si>
  <si>
    <t>plays back top 14 tracks from session and allows the two locals inputs to be mixed with it</t>
  </si>
  <si>
    <t>user can play along with recordings for rehearsing stand alone</t>
  </si>
  <si>
    <t>myMix becomes a multitrack playback device for a huge number of live applications</t>
  </si>
  <si>
    <t>Load and Save profiles to SD card</t>
  </si>
  <si>
    <t>let the user have his profiles on myMix units that aren't his (e.g. school), or as back up</t>
  </si>
  <si>
    <t>read and write profile data from SD card</t>
  </si>
  <si>
    <t>PC Remote Control Software</t>
  </si>
  <si>
    <t>PC software to control and monitor centrally a myMix network, incl. Input and output boxes</t>
  </si>
  <si>
    <t>intergration with larger systems, key part for digital snake</t>
  </si>
  <si>
    <t>Note:</t>
  </si>
  <si>
    <t>hardware needs the necessary software implementation into the system, part of the project.</t>
  </si>
  <si>
    <t>stand alone software project outside the software needed for new hardware</t>
  </si>
  <si>
    <t>myMix Wave</t>
  </si>
  <si>
    <t>program to create session from other wav files</t>
  </si>
  <si>
    <t>myMix can be used to playback material produced elsewhere</t>
  </si>
  <si>
    <t>GUI</t>
  </si>
  <si>
    <t>MY-MX</t>
  </si>
  <si>
    <t>Yamaha MY card</t>
  </si>
  <si>
    <t>Fade to black</t>
  </si>
  <si>
    <t>Screen has an option (like activity timeout) where the screen fades to black. Ideally, all lights, including blue LEDs and network activity, could go dark.</t>
  </si>
  <si>
    <t>For productions where stages need to go completely dark</t>
  </si>
  <si>
    <t>allows 16 channels originating directly from within a large range of Yamaha digital consoles - uses same software functionality as IEX-8 for naming the inputs</t>
  </si>
  <si>
    <t>Input expander with 8 mic line inputs</t>
  </si>
  <si>
    <t>Send Mixed Output to Network</t>
  </si>
  <si>
    <t>mixed output is send to network instead the two local inputs. That mix can only be obtained by an output box, not by other myMixes</t>
  </si>
  <si>
    <t>allows to send the mix of a myMix device to anywhere in the network (e.g. Mix of singer to FOH where his wireles TX for In-Ear is located).</t>
  </si>
  <si>
    <t>Create a submix</t>
  </si>
  <si>
    <t>a submix is using signals exclusively (not available for others) and is sending them to the network as normal signal for others use in their mix</t>
  </si>
  <si>
    <t>Loop a playback so you don't have to go into sessions to keep re-playing the tracks. Locator Points</t>
  </si>
  <si>
    <t>using play along comfortable.</t>
  </si>
  <si>
    <t>Loop  playback, locator points</t>
  </si>
  <si>
    <t>bult in tuner for Input 1 and 2</t>
  </si>
  <si>
    <t>separate function to tune bass and guitars</t>
  </si>
  <si>
    <t>built in metroneme (as a signal in the mix)</t>
  </si>
  <si>
    <t>for anybody rehearsing</t>
  </si>
  <si>
    <t>simple click track, select the beats per bar (1,2,3,4,5,6,7,8,9,10,11) and speed</t>
  </si>
  <si>
    <t>ITEM</t>
  </si>
  <si>
    <t>Otherideas</t>
  </si>
  <si>
    <t>other ideas</t>
  </si>
  <si>
    <t>2x8 ADAT and 2x 8 T-DIF, configuration and labeling via myMix</t>
  </si>
  <si>
    <t>4ch analogue output</t>
  </si>
  <si>
    <t>IER-16</t>
  </si>
  <si>
    <t>IEX-16L</t>
  </si>
  <si>
    <t>16ch line level input expander</t>
  </si>
  <si>
    <t>16ch line signals available as network input signals</t>
  </si>
  <si>
    <t>allows 16ch from myMix network (input signals and also mix signals) to be used for other applications (e.g. Input for FOH console), together with IEX part of digital snake system</t>
  </si>
  <si>
    <t>expands # of network inputs, analogue gains with 2 LEDS. Units has direct outs, for use on stage</t>
  </si>
  <si>
    <t>AO-16</t>
  </si>
  <si>
    <t>AO-4</t>
  </si>
  <si>
    <t>DEX16</t>
  </si>
  <si>
    <t>a 16channel input, or output expanders for a standard digital formats (ADAT, T-DIF)</t>
  </si>
  <si>
    <t>with remote control key component for digital snake system</t>
  </si>
  <si>
    <t>as AO16, but for distributed systems</t>
  </si>
  <si>
    <t>playback  or play along , stereo sum is send to network (instead of the two local inputs)</t>
  </si>
  <si>
    <t>Playback/Play along over Network</t>
  </si>
  <si>
    <t>ROI</t>
  </si>
  <si>
    <t>TGT ave price</t>
  </si>
  <si>
    <t>List</t>
  </si>
  <si>
    <t>MAP</t>
  </si>
  <si>
    <t>dlr 35%</t>
  </si>
  <si>
    <t>US dist</t>
  </si>
  <si>
    <t>Street,net</t>
  </si>
  <si>
    <t>dlr</t>
  </si>
  <si>
    <t>dist</t>
  </si>
  <si>
    <t>Euro List, inc</t>
  </si>
  <si>
    <t>dual mono output</t>
  </si>
  <si>
    <t>no input</t>
  </si>
  <si>
    <t>mymix unit does not appear on network</t>
  </si>
  <si>
    <t>part of IEX16 implementation</t>
  </si>
  <si>
    <t>under Settings, output: makes two mono output signals, instead stereo LR</t>
  </si>
  <si>
    <t>applications with many users (churches, orchestras) where users with simlar mixes want to have e.g. Different master levels w/o having to use 2 units.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</si>
</sst>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[$$-409]* #,##0_ ;_-[$$-409]* \-#,##0\ ;_-[$$-409]* &quot;-&quot;??_ ;_-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3" fontId="0" fillId="0" borderId="0" xfId="1" applyFont="1"/>
    <xf numFmtId="9" fontId="0" fillId="0" borderId="0" xfId="2" applyFont="1"/>
    <xf numFmtId="9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F16" sqref="F16"/>
    </sheetView>
  </sheetViews>
  <sheetFormatPr defaultRowHeight="15"/>
  <cols>
    <col min="2" max="2" width="39.28515625" customWidth="1"/>
    <col min="3" max="3" width="60" customWidth="1"/>
    <col min="4" max="4" width="11.140625" customWidth="1"/>
    <col min="5" max="5" width="8.5703125" customWidth="1"/>
    <col min="6" max="6" width="9.42578125" customWidth="1"/>
    <col min="7" max="7" width="10.7109375" customWidth="1"/>
    <col min="8" max="8" width="10" customWidth="1"/>
    <col min="11" max="11" width="10" customWidth="1"/>
    <col min="13" max="13" width="8.7109375" customWidth="1"/>
  </cols>
  <sheetData>
    <row r="1" spans="1:1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75</v>
      </c>
      <c r="J1" t="s">
        <v>10</v>
      </c>
      <c r="K1" t="s">
        <v>11</v>
      </c>
      <c r="L1" t="s">
        <v>12</v>
      </c>
      <c r="N1" t="s">
        <v>74</v>
      </c>
    </row>
    <row r="2" spans="1:14" ht="50.25" customHeight="1">
      <c r="A2" t="s">
        <v>61</v>
      </c>
      <c r="B2" t="s">
        <v>62</v>
      </c>
      <c r="C2" t="s">
        <v>63</v>
      </c>
      <c r="D2" s="2">
        <v>110000</v>
      </c>
      <c r="E2" s="2">
        <v>5000</v>
      </c>
      <c r="F2" s="2">
        <f>42000+25000</f>
        <v>67000</v>
      </c>
      <c r="G2" s="2">
        <f>SUM(D2:F2)</f>
        <v>182000</v>
      </c>
      <c r="H2" s="2">
        <v>998</v>
      </c>
      <c r="I2" s="2">
        <f>H2*0.5</f>
        <v>499</v>
      </c>
      <c r="J2" s="2">
        <v>140</v>
      </c>
      <c r="K2" s="2">
        <f>I2-J2</f>
        <v>359</v>
      </c>
      <c r="L2" s="1">
        <v>800</v>
      </c>
      <c r="N2" s="3">
        <f>G2/(K2*L2)</f>
        <v>0.63370473537604455</v>
      </c>
    </row>
    <row r="3" spans="1:14" s="1" customFormat="1" ht="50.25" customHeight="1">
      <c r="A3" s="1" t="s">
        <v>0</v>
      </c>
      <c r="B3" s="1" t="s">
        <v>41</v>
      </c>
      <c r="C3" s="1" t="s">
        <v>65</v>
      </c>
      <c r="D3" s="2">
        <v>40000</v>
      </c>
      <c r="E3" s="2">
        <v>10000</v>
      </c>
      <c r="F3" s="2">
        <v>40000</v>
      </c>
      <c r="G3" s="2">
        <f t="shared" ref="G3:G9" si="0">SUM(D3:F3)</f>
        <v>90000</v>
      </c>
      <c r="H3" s="2">
        <v>699</v>
      </c>
      <c r="I3" s="2">
        <f>H3*0.5</f>
        <v>349.5</v>
      </c>
      <c r="J3" s="2">
        <v>125</v>
      </c>
      <c r="K3" s="2">
        <f t="shared" ref="K3:K9" si="1">I3-J3</f>
        <v>224.5</v>
      </c>
      <c r="L3" s="1">
        <v>600</v>
      </c>
      <c r="N3" s="3">
        <f t="shared" ref="N3:N9" si="2">G3/(K3*L3)</f>
        <v>0.66815144766146994</v>
      </c>
    </row>
    <row r="4" spans="1:14" s="1" customFormat="1" ht="50.25" customHeight="1">
      <c r="A4" s="1" t="s">
        <v>35</v>
      </c>
      <c r="B4" s="1" t="s">
        <v>36</v>
      </c>
      <c r="C4" s="1" t="s">
        <v>40</v>
      </c>
      <c r="D4" s="2"/>
      <c r="E4" s="2"/>
      <c r="F4" s="2"/>
      <c r="G4" s="2">
        <v>60000</v>
      </c>
      <c r="H4" s="2">
        <v>699</v>
      </c>
      <c r="I4" s="2">
        <f t="shared" ref="I4:I9" si="3">H4*0.5</f>
        <v>349.5</v>
      </c>
      <c r="J4" s="2">
        <v>200</v>
      </c>
      <c r="K4" s="2">
        <f t="shared" si="1"/>
        <v>149.5</v>
      </c>
      <c r="L4" s="1">
        <v>800</v>
      </c>
      <c r="N4" s="3">
        <f t="shared" si="2"/>
        <v>0.50167224080267558</v>
      </c>
    </row>
    <row r="5" spans="1:14" s="1" customFormat="1" ht="50.25" customHeight="1">
      <c r="A5" s="1" t="s">
        <v>60</v>
      </c>
      <c r="B5" s="1" t="s">
        <v>13</v>
      </c>
      <c r="C5" s="1" t="s">
        <v>70</v>
      </c>
      <c r="D5" s="2">
        <v>80000</v>
      </c>
      <c r="E5" s="2">
        <v>10000</v>
      </c>
      <c r="F5" s="2">
        <v>45000</v>
      </c>
      <c r="G5" s="2">
        <f t="shared" si="0"/>
        <v>135000</v>
      </c>
      <c r="H5" s="2">
        <v>1599</v>
      </c>
      <c r="I5" s="2">
        <f t="shared" si="3"/>
        <v>799.5</v>
      </c>
      <c r="J5" s="2">
        <v>280</v>
      </c>
      <c r="K5" s="2">
        <f t="shared" si="1"/>
        <v>519.5</v>
      </c>
      <c r="L5" s="1">
        <v>400</v>
      </c>
      <c r="N5" s="3">
        <f t="shared" si="2"/>
        <v>0.64966313763233874</v>
      </c>
    </row>
    <row r="6" spans="1:14" s="1" customFormat="1" ht="50.25" customHeight="1">
      <c r="A6" s="1" t="s">
        <v>66</v>
      </c>
      <c r="B6" s="1" t="s">
        <v>14</v>
      </c>
      <c r="C6" s="1" t="s">
        <v>64</v>
      </c>
      <c r="D6" s="2">
        <v>50000</v>
      </c>
      <c r="E6" s="2">
        <v>10000</v>
      </c>
      <c r="F6" s="2">
        <v>40000</v>
      </c>
      <c r="G6" s="2">
        <f t="shared" si="0"/>
        <v>100000</v>
      </c>
      <c r="H6" s="2">
        <v>699</v>
      </c>
      <c r="I6" s="2">
        <f t="shared" si="3"/>
        <v>349.5</v>
      </c>
      <c r="J6" s="2">
        <v>140</v>
      </c>
      <c r="K6" s="2">
        <f t="shared" si="1"/>
        <v>209.5</v>
      </c>
      <c r="L6" s="1">
        <v>800</v>
      </c>
      <c r="N6" s="3">
        <f t="shared" si="2"/>
        <v>0.59665871121718372</v>
      </c>
    </row>
    <row r="7" spans="1:14" s="1" customFormat="1" ht="50.25" customHeight="1">
      <c r="A7" s="1" t="s">
        <v>67</v>
      </c>
      <c r="B7" s="1" t="s">
        <v>59</v>
      </c>
      <c r="C7" s="1" t="s">
        <v>71</v>
      </c>
      <c r="D7" s="2">
        <v>25000</v>
      </c>
      <c r="E7" s="2">
        <v>1000</v>
      </c>
      <c r="F7" s="2">
        <v>35000</v>
      </c>
      <c r="G7" s="2">
        <f t="shared" si="0"/>
        <v>61000</v>
      </c>
      <c r="H7" s="2">
        <v>499</v>
      </c>
      <c r="I7" s="2">
        <f t="shared" si="3"/>
        <v>249.5</v>
      </c>
      <c r="J7" s="2">
        <v>100</v>
      </c>
      <c r="K7" s="2">
        <f t="shared" si="1"/>
        <v>149.5</v>
      </c>
      <c r="L7" s="1">
        <v>500</v>
      </c>
      <c r="N7" s="3">
        <f t="shared" si="2"/>
        <v>0.81605351170568563</v>
      </c>
    </row>
    <row r="8" spans="1:14" s="1" customFormat="1" ht="50.25" customHeight="1">
      <c r="A8" s="1" t="s">
        <v>15</v>
      </c>
      <c r="B8" s="1" t="s">
        <v>16</v>
      </c>
      <c r="C8" s="1" t="s">
        <v>17</v>
      </c>
      <c r="D8" s="2"/>
      <c r="E8" s="2"/>
      <c r="F8" s="2"/>
      <c r="G8" s="2">
        <f t="shared" si="0"/>
        <v>0</v>
      </c>
      <c r="H8" s="2">
        <v>299</v>
      </c>
      <c r="I8" s="2">
        <f t="shared" si="3"/>
        <v>149.5</v>
      </c>
      <c r="J8" s="2">
        <v>60</v>
      </c>
      <c r="K8" s="2">
        <f t="shared" si="1"/>
        <v>89.5</v>
      </c>
      <c r="L8" s="1">
        <v>500</v>
      </c>
      <c r="N8" s="3">
        <f t="shared" si="2"/>
        <v>0</v>
      </c>
    </row>
    <row r="9" spans="1:14" s="1" customFormat="1" ht="50.25" customHeight="1">
      <c r="A9" s="1" t="s">
        <v>68</v>
      </c>
      <c r="B9" s="1" t="s">
        <v>69</v>
      </c>
      <c r="C9" s="1" t="s">
        <v>58</v>
      </c>
      <c r="D9" s="2">
        <v>90000</v>
      </c>
      <c r="E9" s="2">
        <v>1000</v>
      </c>
      <c r="F9" s="2">
        <v>45000</v>
      </c>
      <c r="G9" s="2">
        <f t="shared" si="0"/>
        <v>136000</v>
      </c>
      <c r="H9" s="2">
        <v>998</v>
      </c>
      <c r="I9" s="2">
        <f t="shared" si="3"/>
        <v>499</v>
      </c>
      <c r="J9" s="2">
        <v>140</v>
      </c>
      <c r="K9" s="2">
        <f t="shared" si="1"/>
        <v>359</v>
      </c>
      <c r="L9" s="1">
        <v>500</v>
      </c>
      <c r="N9" s="3">
        <f t="shared" si="2"/>
        <v>0.75766016713091922</v>
      </c>
    </row>
    <row r="10" spans="1:14" s="1" customFormat="1" ht="22.5" customHeight="1">
      <c r="H10" s="2"/>
      <c r="I10" s="2"/>
      <c r="J10" s="2"/>
    </row>
    <row r="11" spans="1:14" s="1" customFormat="1" ht="18.75" customHeight="1">
      <c r="H11" s="2"/>
      <c r="I11" s="2"/>
      <c r="J11" s="2"/>
    </row>
    <row r="12" spans="1:14">
      <c r="A12" t="s">
        <v>28</v>
      </c>
      <c r="B12" t="s">
        <v>29</v>
      </c>
    </row>
    <row r="14" spans="1:14">
      <c r="H14" s="5">
        <v>0.1</v>
      </c>
    </row>
    <row r="15" spans="1:14">
      <c r="F15" s="4">
        <v>0.35</v>
      </c>
      <c r="G15" s="4">
        <v>0.13</v>
      </c>
      <c r="H15" s="4">
        <v>0.19</v>
      </c>
      <c r="J15" s="4">
        <v>0.3</v>
      </c>
      <c r="K15" s="4">
        <v>0.3</v>
      </c>
    </row>
    <row r="16" spans="1:14">
      <c r="D16" t="s">
        <v>76</v>
      </c>
      <c r="E16" t="s">
        <v>77</v>
      </c>
      <c r="F16" t="s">
        <v>78</v>
      </c>
      <c r="G16" t="s">
        <v>79</v>
      </c>
      <c r="H16" t="s">
        <v>83</v>
      </c>
      <c r="I16" t="s">
        <v>80</v>
      </c>
      <c r="J16" t="s">
        <v>81</v>
      </c>
      <c r="K16" t="s">
        <v>82</v>
      </c>
    </row>
    <row r="17" spans="4:11">
      <c r="D17">
        <v>100</v>
      </c>
      <c r="E17">
        <v>100</v>
      </c>
      <c r="F17">
        <f>D17*(1-F15)</f>
        <v>65</v>
      </c>
      <c r="G17">
        <f>F17*(1-G15)</f>
        <v>56.55</v>
      </c>
      <c r="H17" s="3">
        <f>D17*(1+H15)*(1+H14)</f>
        <v>130.9</v>
      </c>
      <c r="I17">
        <f>E17*(1+H14)</f>
        <v>110.00000000000001</v>
      </c>
      <c r="J17">
        <f>I17*(1-J15)</f>
        <v>77</v>
      </c>
      <c r="K17">
        <f>J17*(1-K15)</f>
        <v>53.9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topLeftCell="A4" workbookViewId="0">
      <selection activeCell="D13" sqref="D13"/>
    </sheetView>
  </sheetViews>
  <sheetFormatPr defaultRowHeight="15"/>
  <cols>
    <col min="1" max="1" width="13.42578125" customWidth="1"/>
    <col min="2" max="2" width="30.5703125" customWidth="1"/>
    <col min="3" max="3" width="39.28515625" customWidth="1"/>
    <col min="4" max="4" width="60" customWidth="1"/>
    <col min="7" max="7" width="11" customWidth="1"/>
  </cols>
  <sheetData>
    <row r="1" spans="1:13">
      <c r="A1" t="s">
        <v>55</v>
      </c>
      <c r="C1" t="s">
        <v>2</v>
      </c>
      <c r="D1" t="s">
        <v>3</v>
      </c>
      <c r="E1" t="s">
        <v>4</v>
      </c>
      <c r="F1" t="s">
        <v>34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s="1" customFormat="1" ht="50.25" customHeight="1">
      <c r="A2" s="1">
        <v>1</v>
      </c>
      <c r="B2" s="1" t="s">
        <v>18</v>
      </c>
      <c r="C2" s="1" t="s">
        <v>19</v>
      </c>
      <c r="D2" s="1" t="s">
        <v>20</v>
      </c>
      <c r="E2" s="2"/>
      <c r="F2" s="2"/>
      <c r="G2" s="2"/>
      <c r="H2" s="2"/>
      <c r="I2" s="2">
        <v>0</v>
      </c>
      <c r="J2" s="2"/>
      <c r="K2" s="2"/>
      <c r="L2" s="2"/>
    </row>
    <row r="3" spans="1:13" s="1" customFormat="1" ht="50.25" customHeight="1">
      <c r="A3" s="1">
        <v>2</v>
      </c>
      <c r="B3" s="1" t="s">
        <v>73</v>
      </c>
      <c r="C3" s="1" t="s">
        <v>72</v>
      </c>
      <c r="D3" s="1" t="s">
        <v>21</v>
      </c>
      <c r="E3" s="2"/>
      <c r="F3" s="2"/>
      <c r="G3" s="2"/>
      <c r="H3" s="2"/>
      <c r="I3" s="2">
        <v>0</v>
      </c>
      <c r="J3" s="2"/>
      <c r="K3" s="2"/>
      <c r="L3" s="2"/>
    </row>
    <row r="4" spans="1:13" s="1" customFormat="1" ht="50.25" customHeight="1">
      <c r="A4" s="1">
        <v>3</v>
      </c>
      <c r="B4" s="1" t="s">
        <v>22</v>
      </c>
      <c r="C4" s="1" t="s">
        <v>24</v>
      </c>
      <c r="D4" s="1" t="s">
        <v>23</v>
      </c>
      <c r="E4" s="2"/>
      <c r="F4" s="2"/>
      <c r="G4" s="2"/>
      <c r="H4" s="2"/>
      <c r="I4" s="2">
        <v>0</v>
      </c>
      <c r="J4" s="2"/>
      <c r="K4" s="2"/>
      <c r="L4" s="2"/>
    </row>
    <row r="5" spans="1:13" s="1" customFormat="1" ht="50.25" customHeight="1">
      <c r="A5" s="1">
        <v>4</v>
      </c>
      <c r="B5" s="1" t="s">
        <v>25</v>
      </c>
      <c r="C5" s="1" t="s">
        <v>26</v>
      </c>
      <c r="D5" s="1" t="s">
        <v>27</v>
      </c>
      <c r="E5" s="2"/>
      <c r="F5" s="2"/>
      <c r="G5" s="2"/>
      <c r="H5" s="2"/>
      <c r="I5" s="2">
        <v>299</v>
      </c>
      <c r="J5" s="2"/>
      <c r="K5" s="2"/>
      <c r="L5" s="2"/>
    </row>
    <row r="6" spans="1:13" s="1" customFormat="1" ht="50.25" customHeight="1">
      <c r="A6" s="1">
        <v>5</v>
      </c>
      <c r="B6" s="1" t="s">
        <v>31</v>
      </c>
      <c r="C6" s="1" t="s">
        <v>32</v>
      </c>
      <c r="D6" s="1" t="s">
        <v>33</v>
      </c>
      <c r="E6" s="2"/>
      <c r="F6" s="2"/>
      <c r="G6" s="2"/>
      <c r="H6" s="2"/>
      <c r="I6" s="2">
        <v>0</v>
      </c>
      <c r="J6" s="2"/>
      <c r="K6" s="2"/>
      <c r="L6" s="2"/>
    </row>
    <row r="7" spans="1:13" s="1" customFormat="1" ht="50.25" customHeight="1">
      <c r="A7" s="1">
        <v>6</v>
      </c>
      <c r="B7" s="1" t="s">
        <v>49</v>
      </c>
      <c r="C7" s="1" t="s">
        <v>47</v>
      </c>
      <c r="D7" s="1" t="s">
        <v>48</v>
      </c>
      <c r="E7" s="2"/>
      <c r="F7" s="2"/>
      <c r="G7" s="2"/>
      <c r="H7" s="2"/>
      <c r="I7" s="2"/>
      <c r="J7" s="2"/>
      <c r="K7" s="2"/>
      <c r="L7" s="2"/>
    </row>
    <row r="8" spans="1:13" s="1" customFormat="1" ht="68.25" customHeight="1">
      <c r="A8" s="1">
        <v>7</v>
      </c>
      <c r="B8" s="1" t="s">
        <v>37</v>
      </c>
      <c r="C8" s="1" t="s">
        <v>38</v>
      </c>
      <c r="D8" s="1" t="s">
        <v>39</v>
      </c>
      <c r="E8" s="2"/>
      <c r="F8" s="2"/>
      <c r="G8" s="2"/>
      <c r="H8" s="2"/>
      <c r="I8" s="2"/>
      <c r="J8" s="2"/>
      <c r="K8" s="2"/>
      <c r="L8" s="2"/>
    </row>
    <row r="9" spans="1:13" s="1" customFormat="1" ht="50.25" customHeight="1">
      <c r="A9" s="1">
        <v>8</v>
      </c>
      <c r="B9" s="1" t="s">
        <v>42</v>
      </c>
      <c r="C9" s="1" t="s">
        <v>43</v>
      </c>
      <c r="D9" s="1" t="s">
        <v>44</v>
      </c>
      <c r="E9" s="2"/>
      <c r="F9" s="2"/>
      <c r="G9" s="2"/>
      <c r="H9" s="2"/>
      <c r="I9" s="2"/>
      <c r="J9" s="2"/>
      <c r="K9" s="2"/>
      <c r="L9" s="2"/>
    </row>
    <row r="10" spans="1:13" s="1" customFormat="1" ht="50.25" customHeight="1">
      <c r="A10" s="1">
        <v>9</v>
      </c>
      <c r="B10" s="1" t="s">
        <v>45</v>
      </c>
      <c r="C10" s="1" t="s">
        <v>46</v>
      </c>
      <c r="E10" s="2"/>
      <c r="F10" s="2"/>
      <c r="G10" s="2"/>
      <c r="H10" s="2"/>
      <c r="I10" s="2"/>
      <c r="J10" s="2"/>
      <c r="K10" s="2"/>
      <c r="L10" s="2"/>
    </row>
    <row r="11" spans="1:13" s="1" customFormat="1" ht="50.25" customHeight="1">
      <c r="A11" s="1">
        <v>10</v>
      </c>
      <c r="B11" s="1" t="s">
        <v>85</v>
      </c>
      <c r="C11" s="1" t="s">
        <v>86</v>
      </c>
      <c r="D11" s="1" t="s">
        <v>87</v>
      </c>
      <c r="E11" s="2"/>
      <c r="F11" s="2"/>
      <c r="G11" s="2"/>
      <c r="H11" s="2"/>
      <c r="I11" s="2"/>
      <c r="J11" s="2"/>
      <c r="K11" s="2"/>
      <c r="L11" s="2"/>
    </row>
    <row r="12" spans="1:13" s="1" customFormat="1" ht="50.25" customHeight="1">
      <c r="A12" s="1">
        <v>11</v>
      </c>
      <c r="B12" s="1" t="s">
        <v>84</v>
      </c>
      <c r="C12" s="1" t="s">
        <v>88</v>
      </c>
      <c r="D12" s="1" t="s">
        <v>89</v>
      </c>
      <c r="E12" s="2"/>
      <c r="F12" s="2"/>
      <c r="G12" s="2"/>
      <c r="H12" s="2"/>
      <c r="I12" s="2"/>
      <c r="J12" s="2"/>
      <c r="K12" s="2"/>
      <c r="L12" s="2"/>
    </row>
    <row r="13" spans="1:13" s="1" customFormat="1" ht="50.25" customHeight="1">
      <c r="A13" s="1" t="s">
        <v>56</v>
      </c>
      <c r="B13" s="1" t="s">
        <v>57</v>
      </c>
      <c r="E13" s="2"/>
      <c r="F13" s="2"/>
      <c r="G13" s="2"/>
      <c r="H13" s="2"/>
      <c r="I13" s="2"/>
      <c r="J13" s="2"/>
      <c r="K13" s="2"/>
      <c r="L13" s="2"/>
    </row>
    <row r="14" spans="1:13" s="1" customFormat="1" ht="50.25" customHeight="1">
      <c r="A14" s="1">
        <v>12</v>
      </c>
      <c r="B14" s="1" t="s">
        <v>50</v>
      </c>
      <c r="C14" s="1" t="s">
        <v>51</v>
      </c>
      <c r="E14" s="2"/>
      <c r="F14" s="2"/>
      <c r="G14" s="2"/>
      <c r="H14" s="2"/>
      <c r="I14" s="2"/>
      <c r="J14" s="2"/>
      <c r="K14" s="2"/>
      <c r="L14" s="2"/>
    </row>
    <row r="15" spans="1:13" s="1" customFormat="1" ht="50.25" customHeight="1">
      <c r="A15" s="1">
        <v>13</v>
      </c>
      <c r="B15" s="1" t="s">
        <v>52</v>
      </c>
      <c r="C15" s="1" t="s">
        <v>54</v>
      </c>
      <c r="D15" s="1" t="s">
        <v>53</v>
      </c>
      <c r="E15" s="2"/>
      <c r="F15" s="2"/>
      <c r="G15" s="2"/>
      <c r="H15" s="2"/>
      <c r="I15" s="2"/>
      <c r="J15" s="2"/>
      <c r="K15" s="2"/>
      <c r="L15" s="2"/>
    </row>
    <row r="16" spans="1:13" s="1" customFormat="1" ht="50.25" customHeight="1">
      <c r="E16" s="2"/>
      <c r="F16" s="2"/>
      <c r="G16" s="2"/>
      <c r="H16" s="2"/>
      <c r="I16" s="2"/>
      <c r="J16" s="2"/>
      <c r="K16" s="2"/>
      <c r="L16" s="2"/>
    </row>
    <row r="17" spans="2:12" s="1" customFormat="1" ht="50.25" customHeight="1">
      <c r="E17" s="2"/>
      <c r="F17" s="2"/>
      <c r="G17" s="2"/>
      <c r="H17" s="2"/>
      <c r="I17" s="2"/>
      <c r="J17" s="2"/>
      <c r="K17" s="2"/>
      <c r="L17" s="2"/>
    </row>
    <row r="18" spans="2:12" s="1" customFormat="1" ht="50.25" customHeight="1">
      <c r="E18" s="2"/>
      <c r="F18" s="2"/>
      <c r="G18" s="2"/>
      <c r="H18" s="2"/>
      <c r="I18" s="2"/>
      <c r="J18" s="2"/>
      <c r="K18" s="2"/>
      <c r="L18" s="2"/>
    </row>
    <row r="20" spans="2:12">
      <c r="B20" t="s">
        <v>28</v>
      </c>
      <c r="C2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Hardware</vt:lpstr>
      <vt:lpstr>Software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CG</cp:lastModifiedBy>
  <dcterms:created xsi:type="dcterms:W3CDTF">2010-04-09T12:17:09Z</dcterms:created>
  <dcterms:modified xsi:type="dcterms:W3CDTF">2010-06-02T14:54:23Z</dcterms:modified>
</cp:coreProperties>
</file>